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K7" i="1"/>
  <c r="E24" i="1"/>
  <c r="G24" i="1"/>
  <c r="I24" i="1"/>
  <c r="K24" i="1"/>
  <c r="M24" i="1"/>
  <c r="E36" i="1"/>
  <c r="E7" i="1" s="1"/>
  <c r="G36" i="1"/>
  <c r="I36" i="1"/>
  <c r="I7" i="1" s="1"/>
  <c r="K36" i="1"/>
  <c r="O24" i="1"/>
  <c r="O36" i="1"/>
  <c r="O7" i="1" s="1"/>
  <c r="S24" i="1"/>
  <c r="Q24" i="1"/>
  <c r="Q36" i="1"/>
  <c r="Q7" i="1" s="1"/>
  <c r="U40" i="1"/>
  <c r="U38" i="1"/>
  <c r="U30" i="1"/>
  <c r="U26" i="1"/>
  <c r="U17" i="1"/>
  <c r="U15" i="1"/>
  <c r="U13" i="1"/>
  <c r="U11" i="1"/>
  <c r="U24" i="1" l="1"/>
  <c r="U36" i="1"/>
  <c r="U7" i="1" s="1"/>
</calcChain>
</file>

<file path=xl/sharedStrings.xml><?xml version="1.0" encoding="utf-8"?>
<sst xmlns="http://schemas.openxmlformats.org/spreadsheetml/2006/main" count="35" uniqueCount="35">
  <si>
    <t>Найменування статей витрат</t>
  </si>
  <si>
    <t>По КЕКВ</t>
  </si>
  <si>
    <t>Нова Романівка</t>
  </si>
  <si>
    <t>Барвинівка</t>
  </si>
  <si>
    <t>Слобода</t>
  </si>
  <si>
    <t>Федорівка</t>
  </si>
  <si>
    <t>Поліянівка</t>
  </si>
  <si>
    <t>Тупальці</t>
  </si>
  <si>
    <t>Яворівка</t>
  </si>
  <si>
    <t>Варварівка</t>
  </si>
  <si>
    <t>Разом за рік</t>
  </si>
  <si>
    <t>Оплата праці</t>
  </si>
  <si>
    <t>Нарахування на заробітну плату</t>
  </si>
  <si>
    <t>Предмети, матеріали, обладнання</t>
  </si>
  <si>
    <t>Медикаменти та перев"язувальні  матеріали</t>
  </si>
  <si>
    <t>Продукти харчування</t>
  </si>
  <si>
    <t>Оплата послуг (крім комунальних)</t>
  </si>
  <si>
    <t>Видатки на відрядження</t>
  </si>
  <si>
    <t>Оплата електроенергії</t>
  </si>
  <si>
    <t>Оплата газопостачання</t>
  </si>
  <si>
    <t>Оплата інших енергоносіїв</t>
  </si>
  <si>
    <t>Окремі заходи по реалізації державних програм</t>
  </si>
  <si>
    <t>Інші видатки населенню</t>
  </si>
  <si>
    <t>Інші поточні видатки</t>
  </si>
  <si>
    <t>в т.ч. по статтях витрат</t>
  </si>
  <si>
    <t>Поточні видатки  (всього)</t>
  </si>
  <si>
    <t>Касові  видатки за 2019 рік по ЗОШ</t>
  </si>
  <si>
    <t>Придбання обладнання і предметів довгострокового користування</t>
  </si>
  <si>
    <t>Капітальний ремонт інших об"єктів</t>
  </si>
  <si>
    <t>Капітальні видатки (всього)</t>
  </si>
  <si>
    <t xml:space="preserve">з них: </t>
  </si>
  <si>
    <t>В т.ч. по статтях витрат</t>
  </si>
  <si>
    <t>Оплата комунальних послуг ( всього)</t>
  </si>
  <si>
    <t>з них  по видах:</t>
  </si>
  <si>
    <t>Всього видатки: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</si>
</sst>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49" fontId="1" fillId="0" borderId="2" xfId="0" applyNumberFormat="1" applyFon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44"/>
  <sheetViews>
    <sheetView tabSelected="1" workbookViewId="0">
      <selection activeCell="Z11" sqref="Z11"/>
    </sheetView>
  </sheetViews>
  <sheetFormatPr defaultRowHeight="15" x14ac:dyDescent="0.25"/>
  <cols>
    <col min="3" max="3" width="26.42578125" customWidth="1"/>
    <col min="4" max="4" width="12.28515625" customWidth="1"/>
    <col min="5" max="5" width="20.85546875" hidden="1" customWidth="1"/>
    <col min="6" max="6" width="9.140625" hidden="1" customWidth="1"/>
    <col min="7" max="7" width="18" hidden="1" customWidth="1"/>
    <col min="8" max="8" width="9.140625" hidden="1" customWidth="1"/>
    <col min="9" max="9" width="16.140625" hidden="1" customWidth="1"/>
    <col min="10" max="10" width="9.140625" hidden="1" customWidth="1"/>
    <col min="11" max="11" width="10.42578125" hidden="1" customWidth="1"/>
    <col min="12" max="12" width="9.140625" hidden="1" customWidth="1"/>
    <col min="13" max="13" width="10.42578125" hidden="1" customWidth="1"/>
    <col min="14" max="14" width="9.140625" hidden="1" customWidth="1"/>
    <col min="15" max="15" width="0.140625" customWidth="1"/>
    <col min="16" max="16" width="9.140625" hidden="1" customWidth="1"/>
    <col min="17" max="17" width="10" customWidth="1"/>
    <col min="18" max="18" width="9.140625" hidden="1" customWidth="1"/>
    <col min="19" max="19" width="14.7109375" hidden="1" customWidth="1"/>
    <col min="20" max="20" width="9.140625" hidden="1" customWidth="1"/>
    <col min="21" max="21" width="10.42578125" hidden="1" customWidth="1"/>
    <col min="22" max="22" width="9.140625" hidden="1" customWidth="1"/>
  </cols>
  <sheetData>
    <row r="3" spans="3:22" x14ac:dyDescent="0.25">
      <c r="I3" s="9" t="s">
        <v>26</v>
      </c>
      <c r="J3" s="9"/>
      <c r="K3" s="9"/>
    </row>
    <row r="4" spans="3:22" x14ac:dyDescent="0.25">
      <c r="C4" s="1"/>
      <c r="D4" s="2"/>
      <c r="E4" s="2"/>
      <c r="F4" s="2"/>
      <c r="G4" s="2"/>
      <c r="H4" s="2"/>
      <c r="I4" s="12"/>
      <c r="J4" s="13"/>
      <c r="K4" s="13"/>
      <c r="L4" s="13"/>
      <c r="M4" s="13"/>
      <c r="N4" s="14"/>
      <c r="O4" s="2"/>
      <c r="P4" s="2"/>
      <c r="Q4" s="2"/>
      <c r="R4" s="2"/>
      <c r="S4" s="2"/>
      <c r="T4" s="2"/>
      <c r="U4" s="2"/>
      <c r="V4" s="2"/>
    </row>
    <row r="5" spans="3:22" ht="30" x14ac:dyDescent="0.25">
      <c r="C5" s="3" t="s">
        <v>0</v>
      </c>
      <c r="D5" s="4" t="s">
        <v>1</v>
      </c>
      <c r="E5" s="5" t="s">
        <v>2</v>
      </c>
      <c r="F5" s="5"/>
      <c r="G5" s="5" t="s">
        <v>3</v>
      </c>
      <c r="H5" s="5"/>
      <c r="I5" s="4" t="s">
        <v>4</v>
      </c>
      <c r="J5" s="4"/>
      <c r="K5" s="4" t="s">
        <v>5</v>
      </c>
      <c r="L5" s="4"/>
      <c r="M5" s="4" t="s">
        <v>6</v>
      </c>
      <c r="N5" s="4"/>
      <c r="O5" s="4" t="s">
        <v>7</v>
      </c>
      <c r="P5" s="4"/>
      <c r="Q5" s="4" t="s">
        <v>8</v>
      </c>
      <c r="R5" s="4"/>
      <c r="S5" s="5" t="s">
        <v>9</v>
      </c>
      <c r="T5" s="5"/>
      <c r="U5" s="4" t="s">
        <v>10</v>
      </c>
      <c r="V5" s="4"/>
    </row>
    <row r="6" spans="3:22" x14ac:dyDescent="0.25"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3:22" x14ac:dyDescent="0.25">
      <c r="C7" s="3" t="s">
        <v>34</v>
      </c>
      <c r="D7" s="11"/>
      <c r="E7" s="10">
        <f>E9+E36</f>
        <v>7176892</v>
      </c>
      <c r="F7" s="10"/>
      <c r="G7" s="10">
        <f>G9+G36</f>
        <v>3211935</v>
      </c>
      <c r="H7" s="10"/>
      <c r="I7" s="10">
        <f>I9+I36</f>
        <v>5200864</v>
      </c>
      <c r="J7" s="10"/>
      <c r="K7" s="10">
        <f>K9+K36</f>
        <v>2167754</v>
      </c>
      <c r="L7" s="10"/>
      <c r="M7" s="10">
        <v>1982476</v>
      </c>
      <c r="N7" s="10"/>
      <c r="O7" s="10">
        <f>O9+O36</f>
        <v>2443584</v>
      </c>
      <c r="P7" s="10"/>
      <c r="Q7" s="10">
        <f>Q9+Q36</f>
        <v>2953419</v>
      </c>
      <c r="R7" s="10"/>
      <c r="S7" s="10">
        <v>1445165</v>
      </c>
      <c r="T7" s="10"/>
      <c r="U7" s="10">
        <f>+U9+U36</f>
        <v>26582089</v>
      </c>
      <c r="V7" s="2"/>
    </row>
    <row r="8" spans="3:22" x14ac:dyDescent="0.25">
      <c r="C8" s="3" t="s">
        <v>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3:22" x14ac:dyDescent="0.25">
      <c r="C9" s="3" t="s">
        <v>25</v>
      </c>
      <c r="D9" s="10">
        <v>2000</v>
      </c>
      <c r="E9" s="10">
        <v>6697052</v>
      </c>
      <c r="F9" s="10"/>
      <c r="G9" s="10">
        <v>3196710</v>
      </c>
      <c r="H9" s="10"/>
      <c r="I9" s="10">
        <v>5166094</v>
      </c>
      <c r="J9" s="10"/>
      <c r="K9" s="10">
        <v>2152529</v>
      </c>
      <c r="L9" s="10"/>
      <c r="M9" s="10">
        <v>1982476</v>
      </c>
      <c r="N9" s="10"/>
      <c r="O9" s="10">
        <v>2408814</v>
      </c>
      <c r="P9" s="10"/>
      <c r="Q9" s="10">
        <v>2926079</v>
      </c>
      <c r="R9" s="10"/>
      <c r="S9" s="10">
        <v>1445165</v>
      </c>
      <c r="T9" s="10"/>
      <c r="U9" s="10">
        <v>25974919</v>
      </c>
      <c r="V9" s="7"/>
    </row>
    <row r="10" spans="3:22" x14ac:dyDescent="0.25">
      <c r="C10" s="3" t="s">
        <v>24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"/>
    </row>
    <row r="11" spans="3:22" x14ac:dyDescent="0.25">
      <c r="C11" s="3" t="s">
        <v>11</v>
      </c>
      <c r="D11" s="4">
        <v>2111</v>
      </c>
      <c r="E11" s="4">
        <v>4161724</v>
      </c>
      <c r="F11" s="4"/>
      <c r="G11" s="4">
        <v>2251830</v>
      </c>
      <c r="H11" s="4"/>
      <c r="I11" s="4">
        <v>3634925</v>
      </c>
      <c r="J11" s="4"/>
      <c r="K11" s="4">
        <v>1592543</v>
      </c>
      <c r="L11" s="4"/>
      <c r="M11" s="4">
        <v>1508704</v>
      </c>
      <c r="N11" s="4"/>
      <c r="O11" s="4">
        <v>1745805</v>
      </c>
      <c r="P11" s="4"/>
      <c r="Q11" s="4">
        <v>2229311</v>
      </c>
      <c r="R11" s="4"/>
      <c r="S11" s="4">
        <v>1104421</v>
      </c>
      <c r="T11" s="4"/>
      <c r="U11" s="4">
        <f>SUM(E11:T11)</f>
        <v>18229263</v>
      </c>
      <c r="V11" s="2"/>
    </row>
    <row r="12" spans="3:22" x14ac:dyDescent="0.25"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"/>
    </row>
    <row r="13" spans="3:22" ht="30" x14ac:dyDescent="0.25">
      <c r="C13" s="3" t="s">
        <v>12</v>
      </c>
      <c r="D13" s="4">
        <v>2120</v>
      </c>
      <c r="E13" s="4">
        <v>897579</v>
      </c>
      <c r="F13" s="4"/>
      <c r="G13" s="4">
        <v>486403</v>
      </c>
      <c r="H13" s="4"/>
      <c r="I13" s="4">
        <v>779683</v>
      </c>
      <c r="J13" s="4"/>
      <c r="K13" s="4">
        <v>348159</v>
      </c>
      <c r="L13" s="4"/>
      <c r="M13" s="4">
        <v>331915</v>
      </c>
      <c r="N13" s="4"/>
      <c r="O13" s="4">
        <v>381077</v>
      </c>
      <c r="P13" s="4"/>
      <c r="Q13" s="4">
        <v>480449</v>
      </c>
      <c r="R13" s="4"/>
      <c r="S13" s="4">
        <v>242973</v>
      </c>
      <c r="T13" s="4"/>
      <c r="U13" s="4">
        <f>SUM(E13:T13)</f>
        <v>3948238</v>
      </c>
      <c r="V13" s="2"/>
    </row>
    <row r="14" spans="3:22" x14ac:dyDescent="0.25"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3:22" ht="30" x14ac:dyDescent="0.25">
      <c r="C15" s="3" t="s">
        <v>13</v>
      </c>
      <c r="D15" s="4">
        <v>2210</v>
      </c>
      <c r="E15" s="4">
        <v>740118</v>
      </c>
      <c r="F15" s="4"/>
      <c r="G15" s="4">
        <v>208249</v>
      </c>
      <c r="H15" s="4"/>
      <c r="I15" s="4">
        <v>67025</v>
      </c>
      <c r="J15" s="4"/>
      <c r="K15" s="4">
        <v>52797</v>
      </c>
      <c r="L15" s="4"/>
      <c r="M15" s="4">
        <v>13605</v>
      </c>
      <c r="N15" s="4"/>
      <c r="O15" s="4">
        <v>49071</v>
      </c>
      <c r="P15" s="4"/>
      <c r="Q15" s="4">
        <v>37963</v>
      </c>
      <c r="R15" s="4"/>
      <c r="S15" s="4">
        <v>9728</v>
      </c>
      <c r="T15" s="4"/>
      <c r="U15" s="4">
        <f>SUM(E15:T15)</f>
        <v>1178556</v>
      </c>
      <c r="V15" s="2"/>
    </row>
    <row r="16" spans="3:22" ht="45" x14ac:dyDescent="0.25">
      <c r="C16" s="3" t="s">
        <v>14</v>
      </c>
      <c r="D16" s="4">
        <v>2220</v>
      </c>
      <c r="E16" s="6">
        <v>1214</v>
      </c>
      <c r="F16" s="6"/>
      <c r="G16" s="6">
        <v>700</v>
      </c>
      <c r="H16" s="6"/>
      <c r="I16" s="6">
        <v>700</v>
      </c>
      <c r="J16" s="6"/>
      <c r="K16" s="6">
        <v>700</v>
      </c>
      <c r="L16" s="6"/>
      <c r="M16" s="6">
        <v>700</v>
      </c>
      <c r="N16" s="6"/>
      <c r="O16" s="6">
        <v>700</v>
      </c>
      <c r="P16" s="6"/>
      <c r="Q16" s="6">
        <v>700</v>
      </c>
      <c r="R16" s="6"/>
      <c r="S16" s="6">
        <v>534</v>
      </c>
      <c r="T16" s="6"/>
      <c r="U16" s="6">
        <v>5948</v>
      </c>
      <c r="V16" s="2"/>
    </row>
    <row r="17" spans="3:22" x14ac:dyDescent="0.25">
      <c r="C17" s="3" t="s">
        <v>15</v>
      </c>
      <c r="D17" s="4">
        <v>2230</v>
      </c>
      <c r="E17" s="4">
        <v>74889</v>
      </c>
      <c r="F17" s="4"/>
      <c r="G17" s="4">
        <v>19385</v>
      </c>
      <c r="H17" s="4"/>
      <c r="I17" s="4">
        <v>50907</v>
      </c>
      <c r="J17" s="4"/>
      <c r="K17" s="4">
        <v>6893</v>
      </c>
      <c r="L17" s="4"/>
      <c r="M17" s="4">
        <v>13726</v>
      </c>
      <c r="N17" s="4"/>
      <c r="O17" s="4">
        <v>24699</v>
      </c>
      <c r="P17" s="4"/>
      <c r="Q17" s="4">
        <v>22469</v>
      </c>
      <c r="R17" s="4"/>
      <c r="S17" s="4">
        <v>4263</v>
      </c>
      <c r="T17" s="4"/>
      <c r="U17" s="4">
        <f>SUM(E17:T17)</f>
        <v>217231</v>
      </c>
      <c r="V17" s="2"/>
    </row>
    <row r="18" spans="3:22" x14ac:dyDescent="0.25"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"/>
    </row>
    <row r="19" spans="3:22" ht="30" x14ac:dyDescent="0.25">
      <c r="C19" s="3" t="s">
        <v>16</v>
      </c>
      <c r="D19" s="4">
        <v>2240</v>
      </c>
      <c r="E19" s="4">
        <v>618818</v>
      </c>
      <c r="F19" s="4"/>
      <c r="G19" s="4">
        <v>38703</v>
      </c>
      <c r="H19" s="4"/>
      <c r="I19" s="4">
        <v>113397</v>
      </c>
      <c r="J19" s="4"/>
      <c r="K19" s="4">
        <v>42398</v>
      </c>
      <c r="L19" s="4"/>
      <c r="M19" s="4">
        <v>32164</v>
      </c>
      <c r="N19" s="4"/>
      <c r="O19" s="4">
        <v>107469</v>
      </c>
      <c r="P19" s="4"/>
      <c r="Q19" s="4">
        <v>83563</v>
      </c>
      <c r="R19" s="4"/>
      <c r="S19" s="4">
        <v>6746</v>
      </c>
      <c r="T19" s="4"/>
      <c r="U19" s="4">
        <v>1043257.86</v>
      </c>
      <c r="V19" s="2"/>
    </row>
    <row r="20" spans="3:22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"/>
    </row>
    <row r="21" spans="3:22" x14ac:dyDescent="0.25">
      <c r="C21" s="3" t="s">
        <v>17</v>
      </c>
      <c r="D21" s="4">
        <v>2250</v>
      </c>
      <c r="E21" s="4">
        <v>23648</v>
      </c>
      <c r="F21" s="4"/>
      <c r="G21" s="4">
        <v>12200</v>
      </c>
      <c r="H21" s="4"/>
      <c r="I21" s="4">
        <v>10000</v>
      </c>
      <c r="J21" s="4"/>
      <c r="K21" s="4">
        <v>10000</v>
      </c>
      <c r="L21" s="4"/>
      <c r="M21" s="4">
        <v>6000</v>
      </c>
      <c r="N21" s="4"/>
      <c r="O21" s="4">
        <v>8500</v>
      </c>
      <c r="P21" s="4"/>
      <c r="Q21" s="4">
        <v>7600</v>
      </c>
      <c r="R21" s="4"/>
      <c r="S21" s="4">
        <v>5700</v>
      </c>
      <c r="T21" s="4"/>
      <c r="U21" s="4">
        <v>83648</v>
      </c>
      <c r="V21" s="2"/>
    </row>
    <row r="22" spans="3:22" x14ac:dyDescent="0.25"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</row>
    <row r="23" spans="3:22" x14ac:dyDescent="0.25"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</row>
    <row r="24" spans="3:22" ht="30" x14ac:dyDescent="0.25">
      <c r="C24" s="3" t="s">
        <v>32</v>
      </c>
      <c r="D24" s="10">
        <v>2270</v>
      </c>
      <c r="E24" s="10">
        <f>E26+E30</f>
        <v>178862</v>
      </c>
      <c r="F24" s="10"/>
      <c r="G24" s="10">
        <f>G26+G30</f>
        <v>179140</v>
      </c>
      <c r="H24" s="10"/>
      <c r="I24" s="10">
        <f>I26+I28</f>
        <v>506847</v>
      </c>
      <c r="J24" s="10"/>
      <c r="K24" s="10">
        <f>K26+K30</f>
        <v>98939</v>
      </c>
      <c r="L24" s="10"/>
      <c r="M24" s="10">
        <f>+M26+M30</f>
        <v>75572</v>
      </c>
      <c r="N24" s="10"/>
      <c r="O24" s="10">
        <f>O26+O30</f>
        <v>89593</v>
      </c>
      <c r="P24" s="10"/>
      <c r="Q24" s="10">
        <f>Q26+Q30</f>
        <v>62124</v>
      </c>
      <c r="R24" s="10"/>
      <c r="S24" s="10">
        <f>S26+S30</f>
        <v>68900</v>
      </c>
      <c r="T24" s="10"/>
      <c r="U24" s="10">
        <f>U26+U28+U30</f>
        <v>1259977</v>
      </c>
      <c r="V24" s="2"/>
    </row>
    <row r="25" spans="3:22" x14ac:dyDescent="0.25">
      <c r="C25" s="3" t="s">
        <v>33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</row>
    <row r="26" spans="3:22" x14ac:dyDescent="0.25">
      <c r="C26" s="3" t="s">
        <v>18</v>
      </c>
      <c r="D26" s="4">
        <v>2273</v>
      </c>
      <c r="E26" s="4">
        <v>77384</v>
      </c>
      <c r="F26" s="4"/>
      <c r="G26" s="4">
        <v>65944</v>
      </c>
      <c r="H26" s="4"/>
      <c r="I26" s="4">
        <v>116712</v>
      </c>
      <c r="J26" s="4"/>
      <c r="K26" s="4">
        <v>16939</v>
      </c>
      <c r="L26" s="4"/>
      <c r="M26" s="4">
        <v>14134</v>
      </c>
      <c r="N26" s="4"/>
      <c r="O26" s="4">
        <v>12638</v>
      </c>
      <c r="P26" s="4"/>
      <c r="Q26" s="4">
        <v>6291</v>
      </c>
      <c r="R26" s="4"/>
      <c r="S26" s="4">
        <v>7950</v>
      </c>
      <c r="T26" s="4"/>
      <c r="U26" s="4">
        <f>SUM(E26:T26)</f>
        <v>317992</v>
      </c>
      <c r="V26" s="2"/>
    </row>
    <row r="27" spans="3:22" x14ac:dyDescent="0.25"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</row>
    <row r="28" spans="3:22" x14ac:dyDescent="0.25">
      <c r="C28" s="3" t="s">
        <v>19</v>
      </c>
      <c r="D28" s="4">
        <v>2274</v>
      </c>
      <c r="E28" s="4"/>
      <c r="F28" s="4"/>
      <c r="G28" s="4"/>
      <c r="H28" s="4"/>
      <c r="I28" s="4">
        <v>390135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390135</v>
      </c>
      <c r="V28" s="2"/>
    </row>
    <row r="29" spans="3:22" x14ac:dyDescent="0.25"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</row>
    <row r="30" spans="3:22" x14ac:dyDescent="0.25">
      <c r="C30" s="3" t="s">
        <v>20</v>
      </c>
      <c r="D30" s="4">
        <v>2275</v>
      </c>
      <c r="E30" s="4">
        <v>101478</v>
      </c>
      <c r="F30" s="4"/>
      <c r="G30" s="4">
        <v>113196</v>
      </c>
      <c r="H30" s="4"/>
      <c r="I30" s="4"/>
      <c r="J30" s="4"/>
      <c r="K30" s="4">
        <v>82000</v>
      </c>
      <c r="L30" s="4"/>
      <c r="M30" s="4">
        <v>61438</v>
      </c>
      <c r="N30" s="4"/>
      <c r="O30" s="4">
        <v>76955</v>
      </c>
      <c r="P30" s="4"/>
      <c r="Q30" s="4">
        <v>55833</v>
      </c>
      <c r="R30" s="4"/>
      <c r="S30" s="4">
        <v>60950</v>
      </c>
      <c r="T30" s="4"/>
      <c r="U30" s="4">
        <f>SUM(E30:T30)</f>
        <v>551850</v>
      </c>
      <c r="V30" s="2"/>
    </row>
    <row r="31" spans="3:22" x14ac:dyDescent="0.25"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</row>
    <row r="32" spans="3:22" ht="45" x14ac:dyDescent="0.25">
      <c r="C32" s="3" t="s">
        <v>21</v>
      </c>
      <c r="D32" s="4">
        <v>2282</v>
      </c>
      <c r="E32" s="2"/>
      <c r="F32" s="2"/>
      <c r="G32" s="2"/>
      <c r="H32" s="2"/>
      <c r="I32" s="4">
        <v>600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>
        <v>600</v>
      </c>
      <c r="V32" s="2"/>
    </row>
    <row r="33" spans="3:22" x14ac:dyDescent="0.25">
      <c r="C33" s="3" t="s">
        <v>22</v>
      </c>
      <c r="D33" s="4">
        <v>2730</v>
      </c>
      <c r="E33" s="4"/>
      <c r="F33" s="2"/>
      <c r="G33" s="2"/>
      <c r="H33" s="4"/>
      <c r="I33" s="4">
        <v>1810</v>
      </c>
      <c r="J33" s="4"/>
      <c r="K33" s="4"/>
      <c r="L33" s="4"/>
      <c r="M33" s="4"/>
      <c r="N33" s="4"/>
      <c r="O33" s="4">
        <v>1810</v>
      </c>
      <c r="P33" s="4"/>
      <c r="Q33" s="4">
        <v>1810</v>
      </c>
      <c r="R33" s="4"/>
      <c r="S33" s="4">
        <v>1810</v>
      </c>
      <c r="T33" s="2"/>
      <c r="U33" s="4">
        <v>7240</v>
      </c>
      <c r="V33" s="2"/>
    </row>
    <row r="34" spans="3:22" x14ac:dyDescent="0.25">
      <c r="C34" s="3" t="s">
        <v>23</v>
      </c>
      <c r="D34" s="4">
        <v>2800</v>
      </c>
      <c r="E34" s="4">
        <v>200</v>
      </c>
      <c r="F34" s="4"/>
      <c r="G34" s="4">
        <v>100</v>
      </c>
      <c r="H34" s="4"/>
      <c r="I34" s="4">
        <v>200</v>
      </c>
      <c r="J34" s="4"/>
      <c r="K34" s="4">
        <v>100</v>
      </c>
      <c r="L34" s="4"/>
      <c r="M34" s="4">
        <v>90</v>
      </c>
      <c r="N34" s="4"/>
      <c r="O34" s="4">
        <v>90</v>
      </c>
      <c r="P34" s="4"/>
      <c r="Q34" s="4">
        <v>90</v>
      </c>
      <c r="R34" s="4"/>
      <c r="S34" s="4">
        <v>90</v>
      </c>
      <c r="T34" s="4"/>
      <c r="U34" s="4">
        <v>960</v>
      </c>
      <c r="V34" s="2"/>
    </row>
    <row r="35" spans="3:22" x14ac:dyDescent="0.25"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</row>
    <row r="36" spans="3:22" ht="30" x14ac:dyDescent="0.25">
      <c r="C36" s="3" t="s">
        <v>29</v>
      </c>
      <c r="D36" s="10">
        <v>3000</v>
      </c>
      <c r="E36" s="10">
        <f>E38+E40</f>
        <v>479840</v>
      </c>
      <c r="F36" s="10"/>
      <c r="G36" s="10">
        <f>G38</f>
        <v>15225</v>
      </c>
      <c r="H36" s="10"/>
      <c r="I36" s="10">
        <f>I38</f>
        <v>34770</v>
      </c>
      <c r="J36" s="10"/>
      <c r="K36" s="10">
        <f>K38</f>
        <v>15225</v>
      </c>
      <c r="L36" s="10"/>
      <c r="M36" s="10"/>
      <c r="N36" s="10"/>
      <c r="O36" s="10">
        <f>O38</f>
        <v>34770</v>
      </c>
      <c r="P36" s="10"/>
      <c r="Q36" s="10">
        <f>Q38</f>
        <v>27340</v>
      </c>
      <c r="R36" s="10"/>
      <c r="S36" s="10"/>
      <c r="T36" s="10"/>
      <c r="U36" s="10">
        <f>U38+U40</f>
        <v>607170</v>
      </c>
      <c r="V36" s="2"/>
    </row>
    <row r="37" spans="3:22" x14ac:dyDescent="0.25">
      <c r="C37" s="2" t="s">
        <v>31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3:22" ht="60" x14ac:dyDescent="0.25">
      <c r="C38" s="5" t="s">
        <v>27</v>
      </c>
      <c r="D38" s="4">
        <v>3110</v>
      </c>
      <c r="E38" s="4">
        <v>180633</v>
      </c>
      <c r="F38" s="4"/>
      <c r="G38" s="4">
        <v>15225</v>
      </c>
      <c r="H38" s="4"/>
      <c r="I38" s="4">
        <v>34770</v>
      </c>
      <c r="J38" s="4"/>
      <c r="K38" s="4">
        <v>15225</v>
      </c>
      <c r="L38" s="4"/>
      <c r="M38" s="4"/>
      <c r="N38" s="4"/>
      <c r="O38" s="4">
        <v>34770</v>
      </c>
      <c r="P38" s="4"/>
      <c r="Q38" s="4">
        <v>27340</v>
      </c>
      <c r="R38" s="4"/>
      <c r="S38" s="4"/>
      <c r="T38" s="4"/>
      <c r="U38" s="4">
        <f>SUM(E38:T38)</f>
        <v>307963</v>
      </c>
      <c r="V38" s="2"/>
    </row>
    <row r="39" spans="3:22" x14ac:dyDescent="0.25"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"/>
    </row>
    <row r="40" spans="3:22" ht="30" x14ac:dyDescent="0.25">
      <c r="C40" s="5" t="s">
        <v>28</v>
      </c>
      <c r="D40" s="4">
        <v>3132</v>
      </c>
      <c r="E40" s="4">
        <v>299207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>SUM(E40:T40)</f>
        <v>299207</v>
      </c>
      <c r="V40" s="2"/>
    </row>
    <row r="41" spans="3:22" x14ac:dyDescent="0.25"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3:22" x14ac:dyDescent="0.25">
      <c r="C42" s="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3:22" x14ac:dyDescent="0.25">
      <c r="C43" s="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3:22" x14ac:dyDescent="0.25">
      <c r="C44" s="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mergeCells count="1">
    <mergeCell ref="I4:N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2020-04-03T09:35:14Z</dcterms:modified>
</cp:coreProperties>
</file>